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5_자검\01. 출제감수\07. 4월정기\12. 기출공지\104_엑셀\"/>
    </mc:Choice>
  </mc:AlternateContent>
  <bookViews>
    <workbookView xWindow="-120" yWindow="-120" windowWidth="29040" windowHeight="15720"/>
  </bookViews>
  <sheets>
    <sheet name="제1작업" sheetId="21" r:id="rId1"/>
    <sheet name="제2작업" sheetId="22" r:id="rId2"/>
    <sheet name="제3작업" sheetId="23" r:id="rId3"/>
    <sheet name="제4작업" sheetId="29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지역">제1작업!$D$5:$D$12</definedName>
  </definedNames>
  <calcPr calcId="191029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1" l="1"/>
  <c r="J13" i="21"/>
  <c r="J14" i="21"/>
  <c r="E14" i="21"/>
  <c r="J8" i="21"/>
  <c r="J6" i="21"/>
  <c r="J7" i="21"/>
  <c r="J11" i="21"/>
  <c r="J12" i="21"/>
  <c r="J5" i="21"/>
  <c r="J10" i="21"/>
  <c r="J9" i="21"/>
  <c r="I8" i="21"/>
  <c r="I6" i="21"/>
  <c r="I7" i="21"/>
  <c r="I11" i="21"/>
  <c r="I12" i="21"/>
  <c r="I5" i="21"/>
  <c r="I10" i="21"/>
  <c r="I9" i="21"/>
</calcChain>
</file>

<file path=xl/sharedStrings.xml><?xml version="1.0" encoding="utf-8"?>
<sst xmlns="http://schemas.openxmlformats.org/spreadsheetml/2006/main" count="105" uniqueCount="45">
  <si>
    <t>대전</t>
    <phoneticPr fontId="2" type="noConversion"/>
  </si>
  <si>
    <t>대전</t>
  </si>
  <si>
    <t>서울</t>
  </si>
  <si>
    <t>총합계</t>
  </si>
  <si>
    <t>***</t>
  </si>
  <si>
    <t>지역</t>
  </si>
  <si>
    <t>관리번호</t>
  </si>
  <si>
    <t>체인점명</t>
  </si>
  <si>
    <t>오픈일자</t>
  </si>
  <si>
    <t>등록고객수</t>
  </si>
  <si>
    <t>전년매출
(단위:만원)</t>
  </si>
  <si>
    <t>등급</t>
  </si>
  <si>
    <t>순위</t>
  </si>
  <si>
    <t>F2373</t>
  </si>
  <si>
    <t>F1751</t>
  </si>
  <si>
    <t>사당점</t>
  </si>
  <si>
    <t>F3642</t>
  </si>
  <si>
    <t>F1261</t>
  </si>
  <si>
    <t>강남점</t>
  </si>
  <si>
    <t>F3153</t>
  </si>
  <si>
    <t>F2453</t>
  </si>
  <si>
    <t>F3262</t>
  </si>
  <si>
    <t>F1451</t>
  </si>
  <si>
    <t>명동점</t>
  </si>
  <si>
    <t>등록고객수</t>
    <phoneticPr fontId="2" type="noConversion"/>
  </si>
  <si>
    <t>매장규모
(평)</t>
    <phoneticPr fontId="2" type="noConversion"/>
  </si>
  <si>
    <t>용운점</t>
    <phoneticPr fontId="2" type="noConversion"/>
  </si>
  <si>
    <t>월평점</t>
    <phoneticPr fontId="2" type="noConversion"/>
  </si>
  <si>
    <t>송촌점</t>
    <phoneticPr fontId="2" type="noConversion"/>
  </si>
  <si>
    <t>첨단점</t>
    <phoneticPr fontId="2" type="noConversion"/>
  </si>
  <si>
    <t>수완점</t>
    <phoneticPr fontId="2" type="noConversion"/>
  </si>
  <si>
    <t>광주</t>
  </si>
  <si>
    <t>광주</t>
    <phoneticPr fontId="2" type="noConversion"/>
  </si>
  <si>
    <t>대전지역의 체인점 개수</t>
    <phoneticPr fontId="2" type="noConversion"/>
  </si>
  <si>
    <t>체인점명</t>
    <phoneticPr fontId="2" type="noConversion"/>
  </si>
  <si>
    <t>오픈일자</t>
    <phoneticPr fontId="2" type="noConversion"/>
  </si>
  <si>
    <t>최대 전년매출(단위:만원)</t>
    <phoneticPr fontId="2" type="noConversion"/>
  </si>
  <si>
    <t>광주지역의 등록고객수 평균</t>
    <phoneticPr fontId="2" type="noConversion"/>
  </si>
  <si>
    <t>&gt;=2024-01-01</t>
    <phoneticPr fontId="2" type="noConversion"/>
  </si>
  <si>
    <t>개수 : 체인점명</t>
  </si>
  <si>
    <t>1-1000</t>
  </si>
  <si>
    <t>1001-2000</t>
  </si>
  <si>
    <t>2001-3000</t>
  </si>
  <si>
    <t>평균 : 전년매출(단위:만원)</t>
  </si>
  <si>
    <t>첨단점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</si>
</sst>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8" formatCode="#,##0&quot;명&quot;"/>
    <numFmt numFmtId="179" formatCode="#,##0_);[Red]\(#,##0\)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3" fillId="0" borderId="11" xfId="1" quotePrefix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0" fillId="0" borderId="0" xfId="0" pivotButton="1" applyAlignment="1">
      <alignment horizontal="center"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178" fontId="3" fillId="0" borderId="3" xfId="1" applyNumberFormat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178" fontId="3" fillId="0" borderId="10" xfId="1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41" fontId="3" fillId="0" borderId="20" xfId="1" applyFont="1" applyFill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1" fontId="3" fillId="0" borderId="26" xfId="1" applyFon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3" xfId="1" applyFont="1" applyBorder="1" applyAlignment="1">
      <alignment horizontal="left" vertical="center"/>
    </xf>
    <xf numFmtId="41" fontId="3" fillId="0" borderId="1" xfId="1" applyFont="1" applyBorder="1" applyAlignment="1">
      <alignment horizontal="left" vertical="center"/>
    </xf>
    <xf numFmtId="41" fontId="3" fillId="0" borderId="10" xfId="1" applyFont="1" applyBorder="1" applyAlignment="1">
      <alignment horizontal="left" vertical="center"/>
    </xf>
    <xf numFmtId="179" fontId="3" fillId="0" borderId="15" xfId="1" applyNumberFormat="1" applyFont="1" applyBorder="1" applyAlignment="1">
      <alignment horizontal="right" vertical="center"/>
    </xf>
    <xf numFmtId="41" fontId="3" fillId="0" borderId="16" xfId="1" applyFont="1" applyBorder="1" applyAlignment="1">
      <alignment horizontal="center" vertical="center"/>
    </xf>
    <xf numFmtId="14" fontId="3" fillId="0" borderId="11" xfId="1" applyNumberFormat="1" applyFont="1" applyBorder="1" applyAlignment="1">
      <alignment horizontal="center" vertical="center"/>
    </xf>
    <xf numFmtId="1" fontId="3" fillId="0" borderId="0" xfId="0" applyNumberFormat="1" applyFont="1">
      <alignment vertical="center"/>
    </xf>
    <xf numFmtId="178" fontId="3" fillId="0" borderId="3" xfId="1" applyNumberFormat="1" applyFont="1" applyFill="1" applyBorder="1" applyAlignment="1">
      <alignment horizontal="right" vertical="center"/>
    </xf>
    <xf numFmtId="178" fontId="3" fillId="0" borderId="1" xfId="1" applyNumberFormat="1" applyFont="1" applyFill="1" applyBorder="1" applyAlignment="1">
      <alignment horizontal="right" vertical="center"/>
    </xf>
    <xf numFmtId="0" fontId="3" fillId="0" borderId="29" xfId="0" applyFont="1" applyBorder="1" applyAlignment="1">
      <alignment horizontal="center" vertical="center"/>
    </xf>
    <xf numFmtId="41" fontId="3" fillId="0" borderId="27" xfId="1" applyFont="1" applyFill="1" applyBorder="1" applyAlignment="1">
      <alignment horizontal="right" vertical="center"/>
    </xf>
    <xf numFmtId="178" fontId="3" fillId="0" borderId="25" xfId="1" applyNumberFormat="1" applyFont="1" applyFill="1" applyBorder="1" applyAlignment="1">
      <alignment horizontal="right" vertical="center"/>
    </xf>
    <xf numFmtId="178" fontId="0" fillId="0" borderId="0" xfId="0" applyNumberFormat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alignment horizontal="center"/>
    </dxf>
    <dxf>
      <numFmt numFmtId="33" formatCode="_-* #,##0_-;\-* #,##0_-;_-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8" formatCode="#,##0&quot;명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서울 및 대전지역 체인점 현황</a:t>
            </a:r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등록고객수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B8-4EB1-9F0B-F456067616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(제1작업!$C$6:$C$7,제1작업!$C$9:$C$12)</c:f>
              <c:strCache>
                <c:ptCount val="6"/>
                <c:pt idx="0">
                  <c:v>사당점</c:v>
                </c:pt>
                <c:pt idx="1">
                  <c:v>월평점</c:v>
                </c:pt>
                <c:pt idx="2">
                  <c:v>명동점</c:v>
                </c:pt>
                <c:pt idx="3">
                  <c:v>용운점</c:v>
                </c:pt>
                <c:pt idx="4">
                  <c:v>강남점</c:v>
                </c:pt>
                <c:pt idx="5">
                  <c:v>송촌점</c:v>
                </c:pt>
              </c:strCache>
            </c:strRef>
          </c:cat>
          <c:val>
            <c:numRef>
              <c:f>(제1작업!$G$6:$G$7,제1작업!$G$9:$G$12)</c:f>
              <c:numCache>
                <c:formatCode>#,##0"명"</c:formatCode>
                <c:ptCount val="6"/>
                <c:pt idx="0">
                  <c:v>1895</c:v>
                </c:pt>
                <c:pt idx="1">
                  <c:v>1227</c:v>
                </c:pt>
                <c:pt idx="2">
                  <c:v>2651</c:v>
                </c:pt>
                <c:pt idx="3">
                  <c:v>1277</c:v>
                </c:pt>
                <c:pt idx="4">
                  <c:v>1689</c:v>
                </c:pt>
                <c:pt idx="5">
                  <c:v>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8-4EB1-9F0B-F45606761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19845359"/>
        <c:axId val="1119840783"/>
      </c:barChart>
      <c:lineChart>
        <c:grouping val="standard"/>
        <c:varyColors val="0"/>
        <c:ser>
          <c:idx val="1"/>
          <c:order val="1"/>
          <c:tx>
            <c:v>전년매출(단위:만원)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(제1작업!$C$6:$C$7,제1작업!$C$9:$C$12)</c:f>
              <c:strCache>
                <c:ptCount val="6"/>
                <c:pt idx="0">
                  <c:v>사당점</c:v>
                </c:pt>
                <c:pt idx="1">
                  <c:v>월평점</c:v>
                </c:pt>
                <c:pt idx="2">
                  <c:v>명동점</c:v>
                </c:pt>
                <c:pt idx="3">
                  <c:v>용운점</c:v>
                </c:pt>
                <c:pt idx="4">
                  <c:v>강남점</c:v>
                </c:pt>
                <c:pt idx="5">
                  <c:v>송촌점</c:v>
                </c:pt>
              </c:strCache>
            </c:strRef>
          </c:cat>
          <c:val>
            <c:numRef>
              <c:f>(제1작업!$H$6:$H$7,제1작업!$H$9:$H$12)</c:f>
              <c:numCache>
                <c:formatCode>_(* #,##0_);_(* \(#,##0\);_(* "-"_);_(@_)</c:formatCode>
                <c:ptCount val="6"/>
                <c:pt idx="0">
                  <c:v>110800</c:v>
                </c:pt>
                <c:pt idx="1">
                  <c:v>60800</c:v>
                </c:pt>
                <c:pt idx="2">
                  <c:v>125300</c:v>
                </c:pt>
                <c:pt idx="3">
                  <c:v>96300</c:v>
                </c:pt>
                <c:pt idx="4">
                  <c:v>103000</c:v>
                </c:pt>
                <c:pt idx="5">
                  <c:v>78500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B8-4EB1-9F0B-F45606761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2923759"/>
        <c:axId val="1132926255"/>
      </c:lineChart>
      <c:catAx>
        <c:axId val="1119845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19840783"/>
        <c:crosses val="autoZero"/>
        <c:auto val="1"/>
        <c:lblAlgn val="ctr"/>
        <c:lblOffset val="100"/>
        <c:noMultiLvlLbl val="0"/>
      </c:catAx>
      <c:valAx>
        <c:axId val="1119840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명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19845359"/>
        <c:crosses val="autoZero"/>
        <c:crossBetween val="between"/>
      </c:valAx>
      <c:valAx>
        <c:axId val="1132926255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>
                <a:alpha val="98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32923759"/>
        <c:crosses val="max"/>
        <c:crossBetween val="between"/>
        <c:majorUnit val="30000"/>
      </c:valAx>
      <c:catAx>
        <c:axId val="113292375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32926255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79375</xdr:rowOff>
    </xdr:from>
    <xdr:to>
      <xdr:col>6</xdr:col>
      <xdr:colOff>586740</xdr:colOff>
      <xdr:row>2</xdr:row>
      <xdr:rowOff>225425</xdr:rowOff>
    </xdr:to>
    <xdr:sp macro="" textlink="">
      <xdr:nvSpPr>
        <xdr:cNvPr id="2" name="십자형 1">
          <a:extLst>
            <a:ext uri="{FF2B5EF4-FFF2-40B4-BE49-F238E27FC236}">
              <a16:creationId xmlns:a16="http://schemas.microsoft.com/office/drawing/2014/main" id="{D53522C9-2624-4E30-9037-F0A9E240DDD5}"/>
            </a:ext>
          </a:extLst>
        </xdr:cNvPr>
        <xdr:cNvSpPr/>
      </xdr:nvSpPr>
      <xdr:spPr>
        <a:xfrm>
          <a:off x="121920" y="79375"/>
          <a:ext cx="5113020" cy="709930"/>
        </a:xfrm>
        <a:prstGeom prst="plus">
          <a:avLst>
            <a:gd name="adj" fmla="val 12058"/>
          </a:avLst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커피 아지트 체인점 관리현황</a:t>
          </a:r>
        </a:p>
      </xdr:txBody>
    </xdr:sp>
    <xdr:clientData/>
  </xdr:twoCellAnchor>
  <xdr:twoCellAnchor>
    <xdr:from>
      <xdr:col>7</xdr:col>
      <xdr:colOff>0</xdr:colOff>
      <xdr:row>0</xdr:row>
      <xdr:rowOff>68580</xdr:rowOff>
    </xdr:from>
    <xdr:to>
      <xdr:col>10</xdr:col>
      <xdr:colOff>0</xdr:colOff>
      <xdr:row>2</xdr:row>
      <xdr:rowOff>236220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12C808B-2D3E-46AD-BFA2-9C7592137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68580"/>
          <a:ext cx="2560320" cy="73152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C0AC74C-590D-4BC0-9447-2057FD5C98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0.51254</cdr:x>
      <cdr:y>0.1368</cdr:y>
    </cdr:from>
    <cdr:to>
      <cdr:x>0.62832</cdr:x>
      <cdr:y>0.2146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2CCA067C-F6CC-4EFB-9F5E-B9D6AB2E9E5B}"/>
            </a:ext>
          </a:extLst>
        </cdr:cNvPr>
        <cdr:cNvSpPr/>
      </cdr:nvSpPr>
      <cdr:spPr>
        <a:xfrm xmlns:a="http://schemas.openxmlformats.org/drawingml/2006/main">
          <a:off x="4762938" y="830317"/>
          <a:ext cx="1076013" cy="472262"/>
        </a:xfrm>
        <a:prstGeom xmlns:a="http://schemas.openxmlformats.org/drawingml/2006/main" prst="wedgeRoundRectCallout">
          <a:avLst>
            <a:gd name="adj1" fmla="val -92172"/>
            <a:gd name="adj2" fmla="val -14205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b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인원</a:t>
          </a:r>
          <a:endParaRPr lang="ko-KR" b="0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716.640040046295" createdVersion="7" refreshedVersion="7" minRefreshableVersion="3" recordCount="8">
  <cacheSource type="worksheet">
    <worksheetSource ref="B4:H12" sheet="제1작업"/>
  </cacheSource>
  <cacheFields count="7">
    <cacheField name="관리번호" numFmtId="0">
      <sharedItems/>
    </cacheField>
    <cacheField name="체인점명" numFmtId="0">
      <sharedItems/>
    </cacheField>
    <cacheField name="지역" numFmtId="0">
      <sharedItems count="3">
        <s v="광주"/>
        <s v="서울"/>
        <s v="대전"/>
      </sharedItems>
    </cacheField>
    <cacheField name="오픈일자" numFmtId="14">
      <sharedItems containsSemiMixedTypes="0" containsNonDate="0" containsDate="1" containsString="0" minDate="2022-05-20T00:00:00" maxDate="2024-03-11T00:00:00"/>
    </cacheField>
    <cacheField name="매장규모_x000a_(평)" numFmtId="41">
      <sharedItems containsSemiMixedTypes="0" containsString="0" containsNumber="1" containsInteger="1" minValue="42" maxValue="73"/>
    </cacheField>
    <cacheField name="등록고객수" numFmtId="178">
      <sharedItems containsSemiMixedTypes="0" containsString="0" containsNumber="1" containsInteger="1" minValue="784" maxValue="2651" count="8">
        <n v="1256"/>
        <n v="1895"/>
        <n v="1227"/>
        <n v="987"/>
        <n v="2651"/>
        <n v="1277"/>
        <n v="1689"/>
        <n v="784"/>
      </sharedItems>
      <fieldGroup base="5">
        <rangePr autoStart="0" startNum="1" endNum="2651" groupInterval="1000"/>
        <groupItems count="5">
          <s v="&lt;1"/>
          <s v="1-1000"/>
          <s v="1001-2000"/>
          <s v="2001-3000"/>
          <s v="&gt;3001"/>
        </groupItems>
      </fieldGroup>
    </cacheField>
    <cacheField name="전년매출_x000a_(단위:만원)" numFmtId="41">
      <sharedItems containsSemiMixedTypes="0" containsString="0" containsNumber="1" containsInteger="1" minValue="60800" maxValue="125300" count="8">
        <n v="82500"/>
        <n v="110800"/>
        <n v="60800"/>
        <n v="87600"/>
        <n v="125300"/>
        <n v="96300"/>
        <n v="103000"/>
        <n v="785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F2453"/>
    <s v="첨단점"/>
    <x v="0"/>
    <d v="2024-03-10T00:00:00"/>
    <n v="53"/>
    <x v="0"/>
    <x v="0"/>
  </r>
  <r>
    <s v="F1751"/>
    <s v="사당점"/>
    <x v="1"/>
    <d v="2023-01-20T00:00:00"/>
    <n v="51"/>
    <x v="1"/>
    <x v="1"/>
  </r>
  <r>
    <s v="F3642"/>
    <s v="월평점"/>
    <x v="2"/>
    <d v="2022-11-20T00:00:00"/>
    <n v="42"/>
    <x v="2"/>
    <x v="2"/>
  </r>
  <r>
    <s v="F2373"/>
    <s v="수완점"/>
    <x v="0"/>
    <d v="2022-12-20T00:00:00"/>
    <n v="73"/>
    <x v="3"/>
    <x v="3"/>
  </r>
  <r>
    <s v="F1451"/>
    <s v="명동점"/>
    <x v="1"/>
    <d v="2022-05-20T00:00:00"/>
    <n v="51"/>
    <x v="4"/>
    <x v="4"/>
  </r>
  <r>
    <s v="F3262"/>
    <s v="용운점"/>
    <x v="2"/>
    <d v="2023-09-10T00:00:00"/>
    <n v="62"/>
    <x v="5"/>
    <x v="5"/>
  </r>
  <r>
    <s v="F1261"/>
    <s v="강남점"/>
    <x v="1"/>
    <d v="2022-10-10T00:00:00"/>
    <n v="61"/>
    <x v="6"/>
    <x v="6"/>
  </r>
  <r>
    <s v="F3153"/>
    <s v="송촌점"/>
    <x v="2"/>
    <d v="2024-02-10T00:00:00"/>
    <n v="53"/>
    <x v="7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2" applyNumberFormats="0" applyBorderFormats="0" applyFontFormats="0" applyPatternFormats="0" applyAlignmentFormats="0" applyWidthHeightFormats="1" dataCaption="값" missingCaption="***" updatedVersion="7" minRefreshableVersion="3" useAutoFormatting="1" colGrandTotals="0" itemPrintTitles="1" mergeItem="1" createdVersion="7" indent="0" outline="1" outlineData="1" multipleFieldFilters="0" rowHeaderCaption="등록고객수" colHeaderCaption="지역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1"/>
        <item x="2"/>
        <item x="0"/>
        <item t="default"/>
      </items>
    </pivotField>
    <pivotField numFmtId="14" showAll="0"/>
    <pivotField numFmtId="41" showAll="0"/>
    <pivotField axis="axisRow" numFmtId="178" showAll="0">
      <items count="6">
        <item x="0"/>
        <item x="1"/>
        <item x="2"/>
        <item x="3"/>
        <item x="4"/>
        <item t="default"/>
      </items>
    </pivotField>
    <pivotField dataField="1" numFmtId="41" showAll="0">
      <items count="9">
        <item x="2"/>
        <item x="7"/>
        <item x="0"/>
        <item x="3"/>
        <item x="5"/>
        <item x="6"/>
        <item x="1"/>
        <item x="4"/>
        <item t="default"/>
      </items>
    </pivotField>
  </pivotFields>
  <rowFields count="1">
    <field x="5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체인점명" fld="1" subtotal="count" baseField="0" baseItem="0"/>
    <dataField name="평균 : 전년매출(단위:만원)" fld="6" subtotal="average" baseField="5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1" totalsRowShown="0" tableBorderDxfId="6">
  <autoFilter ref="B18:E21"/>
  <tableColumns count="4">
    <tableColumn id="1" name="체인점명" dataDxfId="5"/>
    <tableColumn id="2" name="지역" dataDxfId="4"/>
    <tableColumn id="3" name="등록고객수" dataDxfId="3" dataCellStyle="쉼표 [0]"/>
    <tableColumn id="4" name="전년매출_x000a_(단위:만원)" dataDxfId="2" dataCellStyle="쉼표 [0]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tabSelected="1" zoomScale="115" zoomScaleNormal="115" workbookViewId="0">
      <selection activeCell="F23" sqref="F23"/>
    </sheetView>
  </sheetViews>
  <sheetFormatPr defaultColWidth="9" defaultRowHeight="13.5" x14ac:dyDescent="0.3"/>
  <cols>
    <col min="1" max="1" width="1.625" style="1" customWidth="1"/>
    <col min="2" max="2" width="10.75" style="1" customWidth="1"/>
    <col min="3" max="3" width="11.75" style="1" customWidth="1"/>
    <col min="4" max="4" width="11.625" style="1" customWidth="1"/>
    <col min="5" max="5" width="14.25" style="1" customWidth="1"/>
    <col min="6" max="8" width="11" style="1" customWidth="1"/>
    <col min="9" max="10" width="11.2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4" customHeight="1" thickBot="1" x14ac:dyDescent="0.35"/>
    <row r="4" spans="2:10" ht="31.15" customHeight="1" thickBot="1" x14ac:dyDescent="0.35">
      <c r="B4" s="6" t="s">
        <v>6</v>
      </c>
      <c r="C4" s="7" t="s">
        <v>7</v>
      </c>
      <c r="D4" s="7" t="s">
        <v>5</v>
      </c>
      <c r="E4" s="8" t="s">
        <v>8</v>
      </c>
      <c r="F4" s="8" t="s">
        <v>25</v>
      </c>
      <c r="G4" s="8" t="s">
        <v>24</v>
      </c>
      <c r="H4" s="8" t="s">
        <v>10</v>
      </c>
      <c r="I4" s="7" t="s">
        <v>11</v>
      </c>
      <c r="J4" s="19" t="s">
        <v>12</v>
      </c>
    </row>
    <row r="5" spans="2:10" ht="19.899999999999999" customHeight="1" x14ac:dyDescent="0.3">
      <c r="B5" s="9" t="s">
        <v>20</v>
      </c>
      <c r="C5" s="10" t="s">
        <v>29</v>
      </c>
      <c r="D5" s="10" t="s">
        <v>32</v>
      </c>
      <c r="E5" s="21">
        <v>45361</v>
      </c>
      <c r="F5" s="42">
        <v>53</v>
      </c>
      <c r="G5" s="26">
        <v>1256</v>
      </c>
      <c r="H5" s="25">
        <v>82500</v>
      </c>
      <c r="I5" s="13" t="str">
        <f t="shared" ref="I5:I12" si="0">CHOOSE(RIGHT(B5,1),"골드","실버","일반")</f>
        <v>일반</v>
      </c>
      <c r="J5" s="14">
        <f t="shared" ref="J5:J12" si="1">_xlfn.RANK.EQ(G5,$G$5:$G$12)</f>
        <v>5</v>
      </c>
    </row>
    <row r="6" spans="2:10" ht="19.899999999999999" customHeight="1" x14ac:dyDescent="0.3">
      <c r="B6" s="2" t="s">
        <v>14</v>
      </c>
      <c r="C6" s="12" t="s">
        <v>15</v>
      </c>
      <c r="D6" s="12" t="s">
        <v>2</v>
      </c>
      <c r="E6" s="22">
        <v>44946</v>
      </c>
      <c r="F6" s="43">
        <v>51</v>
      </c>
      <c r="G6" s="28">
        <v>1895</v>
      </c>
      <c r="H6" s="27">
        <v>110800</v>
      </c>
      <c r="I6" s="15" t="str">
        <f t="shared" si="0"/>
        <v>골드</v>
      </c>
      <c r="J6" s="16">
        <f t="shared" si="1"/>
        <v>2</v>
      </c>
    </row>
    <row r="7" spans="2:10" ht="19.899999999999999" customHeight="1" x14ac:dyDescent="0.3">
      <c r="B7" s="2" t="s">
        <v>16</v>
      </c>
      <c r="C7" s="12" t="s">
        <v>27</v>
      </c>
      <c r="D7" s="12" t="s">
        <v>0</v>
      </c>
      <c r="E7" s="22">
        <v>44885</v>
      </c>
      <c r="F7" s="43">
        <v>42</v>
      </c>
      <c r="G7" s="28">
        <v>1227</v>
      </c>
      <c r="H7" s="27">
        <v>60800</v>
      </c>
      <c r="I7" s="15" t="str">
        <f t="shared" si="0"/>
        <v>실버</v>
      </c>
      <c r="J7" s="16">
        <f t="shared" si="1"/>
        <v>6</v>
      </c>
    </row>
    <row r="8" spans="2:10" ht="19.899999999999999" customHeight="1" x14ac:dyDescent="0.3">
      <c r="B8" s="2" t="s">
        <v>13</v>
      </c>
      <c r="C8" s="12" t="s">
        <v>30</v>
      </c>
      <c r="D8" s="12" t="s">
        <v>32</v>
      </c>
      <c r="E8" s="22">
        <v>44915</v>
      </c>
      <c r="F8" s="43">
        <v>73</v>
      </c>
      <c r="G8" s="28">
        <v>987</v>
      </c>
      <c r="H8" s="27">
        <v>87600</v>
      </c>
      <c r="I8" s="15" t="str">
        <f t="shared" si="0"/>
        <v>일반</v>
      </c>
      <c r="J8" s="16">
        <f t="shared" si="1"/>
        <v>7</v>
      </c>
    </row>
    <row r="9" spans="2:10" ht="19.899999999999999" customHeight="1" x14ac:dyDescent="0.3">
      <c r="B9" s="2" t="s">
        <v>22</v>
      </c>
      <c r="C9" s="12" t="s">
        <v>23</v>
      </c>
      <c r="D9" s="12" t="s">
        <v>2</v>
      </c>
      <c r="E9" s="22">
        <v>44701</v>
      </c>
      <c r="F9" s="43">
        <v>51</v>
      </c>
      <c r="G9" s="28">
        <v>2651</v>
      </c>
      <c r="H9" s="27">
        <v>125300</v>
      </c>
      <c r="I9" s="15" t="str">
        <f t="shared" si="0"/>
        <v>골드</v>
      </c>
      <c r="J9" s="16">
        <f t="shared" si="1"/>
        <v>1</v>
      </c>
    </row>
    <row r="10" spans="2:10" ht="19.899999999999999" customHeight="1" x14ac:dyDescent="0.3">
      <c r="B10" s="2" t="s">
        <v>21</v>
      </c>
      <c r="C10" s="12" t="s">
        <v>26</v>
      </c>
      <c r="D10" s="12" t="s">
        <v>0</v>
      </c>
      <c r="E10" s="22">
        <v>45179</v>
      </c>
      <c r="F10" s="43">
        <v>62</v>
      </c>
      <c r="G10" s="28">
        <v>1277</v>
      </c>
      <c r="H10" s="27">
        <v>96300</v>
      </c>
      <c r="I10" s="15" t="str">
        <f t="shared" si="0"/>
        <v>실버</v>
      </c>
      <c r="J10" s="16">
        <f t="shared" si="1"/>
        <v>4</v>
      </c>
    </row>
    <row r="11" spans="2:10" ht="19.899999999999999" customHeight="1" x14ac:dyDescent="0.3">
      <c r="B11" s="2" t="s">
        <v>17</v>
      </c>
      <c r="C11" s="12" t="s">
        <v>18</v>
      </c>
      <c r="D11" s="12" t="s">
        <v>2</v>
      </c>
      <c r="E11" s="22">
        <v>44844</v>
      </c>
      <c r="F11" s="43">
        <v>61</v>
      </c>
      <c r="G11" s="28">
        <v>1689</v>
      </c>
      <c r="H11" s="27">
        <v>103000</v>
      </c>
      <c r="I11" s="15" t="str">
        <f t="shared" si="0"/>
        <v>골드</v>
      </c>
      <c r="J11" s="16">
        <f t="shared" si="1"/>
        <v>3</v>
      </c>
    </row>
    <row r="12" spans="2:10" ht="19.899999999999999" customHeight="1" thickBot="1" x14ac:dyDescent="0.35">
      <c r="B12" s="11" t="s">
        <v>19</v>
      </c>
      <c r="C12" s="4" t="s">
        <v>28</v>
      </c>
      <c r="D12" s="4" t="s">
        <v>0</v>
      </c>
      <c r="E12" s="23">
        <v>45332</v>
      </c>
      <c r="F12" s="44">
        <v>53</v>
      </c>
      <c r="G12" s="30">
        <v>784</v>
      </c>
      <c r="H12" s="29">
        <v>78500</v>
      </c>
      <c r="I12" s="17" t="str">
        <f t="shared" si="0"/>
        <v>일반</v>
      </c>
      <c r="J12" s="18">
        <f t="shared" si="1"/>
        <v>8</v>
      </c>
    </row>
    <row r="13" spans="2:10" ht="19.899999999999999" customHeight="1" x14ac:dyDescent="0.3">
      <c r="B13" s="55" t="s">
        <v>37</v>
      </c>
      <c r="C13" s="56"/>
      <c r="D13" s="57"/>
      <c r="E13" s="45">
        <f>ROUND(DAVERAGE(B4:H12,6,D4:D5),-1)</f>
        <v>1120</v>
      </c>
      <c r="F13" s="58"/>
      <c r="G13" s="60" t="s">
        <v>36</v>
      </c>
      <c r="H13" s="56"/>
      <c r="I13" s="57"/>
      <c r="J13" s="46">
        <f>MAX(H5:H12)</f>
        <v>125300</v>
      </c>
    </row>
    <row r="14" spans="2:10" ht="19.899999999999999" customHeight="1" thickBot="1" x14ac:dyDescent="0.35">
      <c r="B14" s="61" t="s">
        <v>33</v>
      </c>
      <c r="C14" s="62"/>
      <c r="D14" s="63"/>
      <c r="E14" s="29" t="str">
        <f>COUNTIF(지역,"대전")&amp;"개"</f>
        <v>3개</v>
      </c>
      <c r="F14" s="59"/>
      <c r="G14" s="3" t="s">
        <v>34</v>
      </c>
      <c r="H14" s="4" t="s">
        <v>44</v>
      </c>
      <c r="I14" s="5" t="s">
        <v>35</v>
      </c>
      <c r="J14" s="47">
        <f>VLOOKUP(H14,C5:H12,3,FALSE)</f>
        <v>45361</v>
      </c>
    </row>
    <row r="18" spans="5:5" x14ac:dyDescent="0.3">
      <c r="E18" s="48"/>
    </row>
    <row r="20" spans="5:5" ht="13.9" customHeight="1" x14ac:dyDescent="0.3"/>
  </sheetData>
  <sortState ref="A5:J12">
    <sortCondition ref="A5:A12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8" priority="1">
      <formula>$G5&lt;=1000</formula>
    </cfRule>
  </conditionalFormatting>
  <dataValidations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workbookViewId="0">
      <selection activeCell="H17" sqref="H17"/>
    </sheetView>
  </sheetViews>
  <sheetFormatPr defaultColWidth="8.75" defaultRowHeight="18.399999999999999" customHeight="1" x14ac:dyDescent="0.3"/>
  <cols>
    <col min="1" max="1" width="1.625" style="1" customWidth="1"/>
    <col min="2" max="2" width="10.75" style="1" customWidth="1"/>
    <col min="3" max="3" width="14.125" style="1" bestFit="1" customWidth="1"/>
    <col min="4" max="4" width="11.625" style="1" customWidth="1"/>
    <col min="5" max="5" width="14.25" style="1" customWidth="1"/>
    <col min="6" max="8" width="11" style="1" customWidth="1"/>
    <col min="9" max="16384" width="8.75" style="1"/>
  </cols>
  <sheetData>
    <row r="1" spans="2:8" ht="18.399999999999999" customHeight="1" thickBot="1" x14ac:dyDescent="0.35"/>
    <row r="2" spans="2:8" ht="27.75" thickBot="1" x14ac:dyDescent="0.35">
      <c r="B2" s="6" t="s">
        <v>6</v>
      </c>
      <c r="C2" s="7" t="s">
        <v>7</v>
      </c>
      <c r="D2" s="7" t="s">
        <v>5</v>
      </c>
      <c r="E2" s="8" t="s">
        <v>8</v>
      </c>
      <c r="F2" s="8" t="s">
        <v>25</v>
      </c>
      <c r="G2" s="8" t="s">
        <v>24</v>
      </c>
      <c r="H2" s="8" t="s">
        <v>10</v>
      </c>
    </row>
    <row r="3" spans="2:8" ht="18.399999999999999" customHeight="1" x14ac:dyDescent="0.3">
      <c r="B3" s="9" t="s">
        <v>20</v>
      </c>
      <c r="C3" s="10" t="s">
        <v>29</v>
      </c>
      <c r="D3" s="10" t="s">
        <v>32</v>
      </c>
      <c r="E3" s="21">
        <v>45361</v>
      </c>
      <c r="F3" s="42">
        <v>53</v>
      </c>
      <c r="G3" s="26">
        <v>1256</v>
      </c>
      <c r="H3" s="25">
        <v>82500</v>
      </c>
    </row>
    <row r="4" spans="2:8" ht="18.399999999999999" customHeight="1" x14ac:dyDescent="0.3">
      <c r="B4" s="2" t="s">
        <v>14</v>
      </c>
      <c r="C4" s="12" t="s">
        <v>15</v>
      </c>
      <c r="D4" s="12" t="s">
        <v>2</v>
      </c>
      <c r="E4" s="22">
        <v>44946</v>
      </c>
      <c r="F4" s="43">
        <v>51</v>
      </c>
      <c r="G4" s="28">
        <v>1895</v>
      </c>
      <c r="H4" s="27">
        <v>110800</v>
      </c>
    </row>
    <row r="5" spans="2:8" ht="18.399999999999999" customHeight="1" x14ac:dyDescent="0.3">
      <c r="B5" s="2" t="s">
        <v>16</v>
      </c>
      <c r="C5" s="12" t="s">
        <v>27</v>
      </c>
      <c r="D5" s="12" t="s">
        <v>0</v>
      </c>
      <c r="E5" s="22">
        <v>44885</v>
      </c>
      <c r="F5" s="43">
        <v>42</v>
      </c>
      <c r="G5" s="28">
        <v>1227</v>
      </c>
      <c r="H5" s="27">
        <v>60800</v>
      </c>
    </row>
    <row r="6" spans="2:8" ht="18.399999999999999" customHeight="1" x14ac:dyDescent="0.3">
      <c r="B6" s="2" t="s">
        <v>13</v>
      </c>
      <c r="C6" s="12" t="s">
        <v>30</v>
      </c>
      <c r="D6" s="12" t="s">
        <v>32</v>
      </c>
      <c r="E6" s="22">
        <v>44915</v>
      </c>
      <c r="F6" s="43">
        <v>73</v>
      </c>
      <c r="G6" s="28">
        <v>987</v>
      </c>
      <c r="H6" s="27">
        <v>87600</v>
      </c>
    </row>
    <row r="7" spans="2:8" ht="18.399999999999999" customHeight="1" x14ac:dyDescent="0.3">
      <c r="B7" s="2" t="s">
        <v>22</v>
      </c>
      <c r="C7" s="12" t="s">
        <v>23</v>
      </c>
      <c r="D7" s="12" t="s">
        <v>2</v>
      </c>
      <c r="E7" s="22">
        <v>44701</v>
      </c>
      <c r="F7" s="43">
        <v>51</v>
      </c>
      <c r="G7" s="28">
        <v>2651</v>
      </c>
      <c r="H7" s="27">
        <v>125300</v>
      </c>
    </row>
    <row r="8" spans="2:8" ht="18.399999999999999" customHeight="1" x14ac:dyDescent="0.3">
      <c r="B8" s="2" t="s">
        <v>21</v>
      </c>
      <c r="C8" s="12" t="s">
        <v>26</v>
      </c>
      <c r="D8" s="12" t="s">
        <v>0</v>
      </c>
      <c r="E8" s="22">
        <v>45179</v>
      </c>
      <c r="F8" s="43">
        <v>62</v>
      </c>
      <c r="G8" s="28">
        <v>1277</v>
      </c>
      <c r="H8" s="27">
        <v>96300</v>
      </c>
    </row>
    <row r="9" spans="2:8" ht="18.399999999999999" customHeight="1" x14ac:dyDescent="0.3">
      <c r="B9" s="2" t="s">
        <v>17</v>
      </c>
      <c r="C9" s="12" t="s">
        <v>18</v>
      </c>
      <c r="D9" s="12" t="s">
        <v>2</v>
      </c>
      <c r="E9" s="22">
        <v>44844</v>
      </c>
      <c r="F9" s="43">
        <v>61</v>
      </c>
      <c r="G9" s="28">
        <v>1689</v>
      </c>
      <c r="H9" s="27">
        <v>103000</v>
      </c>
    </row>
    <row r="10" spans="2:8" ht="18.399999999999999" customHeight="1" thickBot="1" x14ac:dyDescent="0.35">
      <c r="B10" s="11" t="s">
        <v>19</v>
      </c>
      <c r="C10" s="4" t="s">
        <v>28</v>
      </c>
      <c r="D10" s="4" t="s">
        <v>0</v>
      </c>
      <c r="E10" s="23">
        <v>45332</v>
      </c>
      <c r="F10" s="44">
        <v>53</v>
      </c>
      <c r="G10" s="30">
        <v>784</v>
      </c>
      <c r="H10" s="29">
        <v>78500</v>
      </c>
    </row>
    <row r="13" spans="2:8" ht="18.399999999999999" customHeight="1" thickBot="1" x14ac:dyDescent="0.35"/>
    <row r="14" spans="2:8" ht="18.399999999999999" customHeight="1" x14ac:dyDescent="0.3">
      <c r="B14" s="7" t="s">
        <v>5</v>
      </c>
      <c r="C14" s="8" t="s">
        <v>8</v>
      </c>
    </row>
    <row r="15" spans="2:8" ht="18.399999999999999" customHeight="1" x14ac:dyDescent="0.3">
      <c r="B15" s="1" t="s">
        <v>32</v>
      </c>
    </row>
    <row r="16" spans="2:8" ht="18.399999999999999" customHeight="1" x14ac:dyDescent="0.3">
      <c r="C16" s="1" t="s">
        <v>38</v>
      </c>
    </row>
    <row r="18" spans="2:5" ht="27.75" thickBot="1" x14ac:dyDescent="0.35">
      <c r="B18" s="33" t="s">
        <v>7</v>
      </c>
      <c r="C18" s="34" t="s">
        <v>5</v>
      </c>
      <c r="D18" s="35" t="s">
        <v>24</v>
      </c>
      <c r="E18" s="36" t="s">
        <v>10</v>
      </c>
    </row>
    <row r="19" spans="2:5" ht="18.399999999999999" customHeight="1" x14ac:dyDescent="0.3">
      <c r="B19" s="51" t="s">
        <v>29</v>
      </c>
      <c r="C19" s="10" t="s">
        <v>32</v>
      </c>
      <c r="D19" s="49">
        <v>1256</v>
      </c>
      <c r="E19" s="52">
        <v>82500</v>
      </c>
    </row>
    <row r="20" spans="2:5" ht="18.399999999999999" customHeight="1" x14ac:dyDescent="0.3">
      <c r="B20" s="31" t="s">
        <v>30</v>
      </c>
      <c r="C20" s="12" t="s">
        <v>32</v>
      </c>
      <c r="D20" s="50">
        <v>987</v>
      </c>
      <c r="E20" s="32">
        <v>87600</v>
      </c>
    </row>
    <row r="21" spans="2:5" ht="18.399999999999999" customHeight="1" x14ac:dyDescent="0.3">
      <c r="B21" s="37" t="s">
        <v>28</v>
      </c>
      <c r="C21" s="38" t="s">
        <v>0</v>
      </c>
      <c r="D21" s="53">
        <v>784</v>
      </c>
      <c r="E21" s="39">
        <v>78500</v>
      </c>
    </row>
  </sheetData>
  <phoneticPr fontId="2" type="noConversion"/>
  <conditionalFormatting sqref="B3:H10">
    <cfRule type="expression" dxfId="7" priority="1">
      <formula>$G3&lt;=1000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workbookViewId="0">
      <selection activeCell="F22" sqref="F22"/>
    </sheetView>
  </sheetViews>
  <sheetFormatPr defaultColWidth="8.75" defaultRowHeight="18" customHeight="1" x14ac:dyDescent="0.3"/>
  <cols>
    <col min="1" max="1" width="1.625" style="1" customWidth="1"/>
    <col min="2" max="2" width="14.375" style="1" bestFit="1" customWidth="1"/>
    <col min="3" max="3" width="13.375" style="1" customWidth="1"/>
    <col min="4" max="4" width="22.625" style="1" customWidth="1"/>
    <col min="5" max="5" width="13.375" style="1" customWidth="1"/>
    <col min="6" max="6" width="22.625" style="1" customWidth="1"/>
    <col min="7" max="7" width="13.375" style="1" customWidth="1"/>
    <col min="8" max="8" width="22.625" style="1" customWidth="1"/>
    <col min="9" max="10" width="18.75" style="1" bestFit="1" customWidth="1"/>
    <col min="11" max="16384" width="8.75" style="1"/>
  </cols>
  <sheetData>
    <row r="1" spans="2:10" ht="15.4" customHeight="1" x14ac:dyDescent="0.3"/>
    <row r="2" spans="2:10" ht="18" customHeight="1" x14ac:dyDescent="0.3">
      <c r="B2" s="41"/>
      <c r="C2" s="20" t="s">
        <v>5</v>
      </c>
      <c r="D2" s="41"/>
      <c r="E2" s="41"/>
      <c r="F2" s="41"/>
      <c r="G2" s="41"/>
      <c r="H2" s="41"/>
      <c r="I2"/>
      <c r="J2"/>
    </row>
    <row r="3" spans="2:10" ht="18" customHeight="1" x14ac:dyDescent="0.3">
      <c r="B3" s="41"/>
      <c r="C3" s="64" t="s">
        <v>2</v>
      </c>
      <c r="D3" s="65"/>
      <c r="E3" s="64" t="s">
        <v>1</v>
      </c>
      <c r="F3" s="65"/>
      <c r="G3" s="64" t="s">
        <v>31</v>
      </c>
      <c r="H3" s="65"/>
      <c r="I3"/>
      <c r="J3"/>
    </row>
    <row r="4" spans="2:10" ht="33" x14ac:dyDescent="0.3">
      <c r="B4" s="20" t="s">
        <v>9</v>
      </c>
      <c r="C4" s="40" t="s">
        <v>39</v>
      </c>
      <c r="D4" s="40" t="s">
        <v>43</v>
      </c>
      <c r="E4" s="40" t="s">
        <v>39</v>
      </c>
      <c r="F4" s="40" t="s">
        <v>43</v>
      </c>
      <c r="G4" s="40" t="s">
        <v>39</v>
      </c>
      <c r="H4" s="40" t="s">
        <v>43</v>
      </c>
      <c r="I4"/>
      <c r="J4"/>
    </row>
    <row r="5" spans="2:10" ht="18" customHeight="1" x14ac:dyDescent="0.3">
      <c r="B5" s="54" t="s">
        <v>40</v>
      </c>
      <c r="C5" s="24" t="s">
        <v>4</v>
      </c>
      <c r="D5" s="24" t="s">
        <v>4</v>
      </c>
      <c r="E5" s="24">
        <v>1</v>
      </c>
      <c r="F5" s="24">
        <v>78500</v>
      </c>
      <c r="G5" s="24">
        <v>1</v>
      </c>
      <c r="H5" s="24">
        <v>87600</v>
      </c>
      <c r="I5"/>
      <c r="J5"/>
    </row>
    <row r="6" spans="2:10" ht="18" customHeight="1" x14ac:dyDescent="0.3">
      <c r="B6" s="54" t="s">
        <v>41</v>
      </c>
      <c r="C6" s="24">
        <v>2</v>
      </c>
      <c r="D6" s="24">
        <v>106900</v>
      </c>
      <c r="E6" s="24">
        <v>2</v>
      </c>
      <c r="F6" s="24">
        <v>78550</v>
      </c>
      <c r="G6" s="24">
        <v>1</v>
      </c>
      <c r="H6" s="24">
        <v>82500</v>
      </c>
      <c r="I6"/>
      <c r="J6"/>
    </row>
    <row r="7" spans="2:10" ht="18" customHeight="1" x14ac:dyDescent="0.3">
      <c r="B7" s="54" t="s">
        <v>42</v>
      </c>
      <c r="C7" s="24">
        <v>1</v>
      </c>
      <c r="D7" s="24">
        <v>125300</v>
      </c>
      <c r="E7" s="24" t="s">
        <v>4</v>
      </c>
      <c r="F7" s="24" t="s">
        <v>4</v>
      </c>
      <c r="G7" s="24" t="s">
        <v>4</v>
      </c>
      <c r="H7" s="24" t="s">
        <v>4</v>
      </c>
      <c r="I7"/>
      <c r="J7"/>
    </row>
    <row r="8" spans="2:10" ht="18" customHeight="1" x14ac:dyDescent="0.3">
      <c r="B8" s="54" t="s">
        <v>3</v>
      </c>
      <c r="C8" s="24">
        <v>3</v>
      </c>
      <c r="D8" s="24">
        <v>113033.33333333333</v>
      </c>
      <c r="E8" s="24">
        <v>3</v>
      </c>
      <c r="F8" s="24">
        <v>78533.333333333328</v>
      </c>
      <c r="G8" s="24">
        <v>2</v>
      </c>
      <c r="H8" s="24">
        <v>85050</v>
      </c>
      <c r="I8"/>
      <c r="J8"/>
    </row>
    <row r="9" spans="2:10" ht="18" customHeight="1" x14ac:dyDescent="0.3">
      <c r="B9"/>
      <c r="C9"/>
      <c r="D9"/>
      <c r="E9"/>
      <c r="F9"/>
      <c r="G9"/>
      <c r="H9"/>
      <c r="I9"/>
      <c r="J9"/>
    </row>
    <row r="10" spans="2:10" ht="18" customHeight="1" x14ac:dyDescent="0.3">
      <c r="B10"/>
      <c r="C10"/>
      <c r="D10"/>
      <c r="E10"/>
      <c r="F10"/>
      <c r="G10"/>
      <c r="H10"/>
      <c r="I10"/>
      <c r="J10"/>
    </row>
    <row r="11" spans="2:10" ht="18" customHeight="1" x14ac:dyDescent="0.3">
      <c r="B11"/>
      <c r="C11"/>
      <c r="D11"/>
      <c r="E11"/>
      <c r="F11"/>
      <c r="G11"/>
      <c r="H11"/>
      <c r="I11"/>
      <c r="J11"/>
    </row>
    <row r="12" spans="2:10" ht="18" customHeight="1" x14ac:dyDescent="0.3">
      <c r="B12"/>
      <c r="C12"/>
      <c r="D12"/>
      <c r="E12"/>
      <c r="F12"/>
      <c r="G12"/>
      <c r="H12"/>
      <c r="I12"/>
      <c r="J12"/>
    </row>
    <row r="13" spans="2:10" ht="18" customHeight="1" x14ac:dyDescent="0.3">
      <c r="B13"/>
      <c r="C13"/>
      <c r="D13"/>
      <c r="E13"/>
      <c r="F13"/>
      <c r="G13"/>
      <c r="H13"/>
      <c r="I13"/>
      <c r="J13"/>
    </row>
    <row r="14" spans="2:10" ht="18" customHeight="1" x14ac:dyDescent="0.3">
      <c r="B14"/>
      <c r="C14"/>
      <c r="D14"/>
      <c r="E14"/>
      <c r="F14"/>
    </row>
    <row r="15" spans="2:10" ht="18" customHeight="1" x14ac:dyDescent="0.3">
      <c r="B15"/>
      <c r="C15"/>
      <c r="D15"/>
      <c r="E15"/>
      <c r="F15"/>
    </row>
    <row r="16" spans="2:10" ht="18" customHeight="1" x14ac:dyDescent="0.3">
      <c r="B16"/>
      <c r="C16"/>
      <c r="D16"/>
      <c r="E16"/>
      <c r="F16"/>
    </row>
    <row r="17" spans="2:6" ht="18" customHeight="1" x14ac:dyDescent="0.3">
      <c r="B17"/>
      <c r="C17"/>
      <c r="D17"/>
      <c r="E17"/>
      <c r="F17"/>
    </row>
    <row r="18" spans="2:6" ht="18" customHeight="1" x14ac:dyDescent="0.3">
      <c r="B18"/>
      <c r="C18"/>
      <c r="D18"/>
      <c r="E18"/>
      <c r="F18"/>
    </row>
    <row r="19" spans="2:6" ht="18" customHeight="1" x14ac:dyDescent="0.3">
      <c r="B19"/>
      <c r="C19"/>
      <c r="D19"/>
      <c r="E19"/>
      <c r="F19"/>
    </row>
    <row r="20" spans="2:6" ht="18" customHeight="1" x14ac:dyDescent="0.3">
      <c r="B20"/>
      <c r="C20"/>
      <c r="D20"/>
      <c r="E20"/>
      <c r="F20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지역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2025-04-14T00:41:54Z</dcterms:modified>
</cp:coreProperties>
</file>